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O D\PATRICIA\PATRICIA Z\ADMINISTRACION DE PERSONAL\PLAN ANUAL DE VACANTES\"/>
    </mc:Choice>
  </mc:AlternateContent>
  <xr:revisionPtr revIDLastSave="0" documentId="13_ncr:1_{31057C91-1DEB-4BAD-8F0F-F61D56A8ACDC}" xr6:coauthVersionLast="36" xr6:coauthVersionMax="36" xr10:uidLastSave="{00000000-0000-0000-0000-000000000000}"/>
  <bookViews>
    <workbookView xWindow="0" yWindow="0" windowWidth="24000" windowHeight="9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33" i="1"/>
  <c r="C37" i="1"/>
  <c r="C36" i="1"/>
  <c r="C35" i="1"/>
  <c r="C34" i="1"/>
  <c r="C18" i="1"/>
  <c r="C14" i="1"/>
  <c r="C10" i="1" l="1"/>
  <c r="B38" i="1" l="1"/>
  <c r="D37" i="1"/>
  <c r="D36" i="1"/>
  <c r="D34" i="1"/>
  <c r="D35" i="1"/>
  <c r="D33" i="1"/>
  <c r="G38" i="1"/>
  <c r="F38" i="1"/>
  <c r="E38" i="1"/>
  <c r="B28" i="1"/>
  <c r="C28" i="1" s="1"/>
  <c r="C38" i="1" l="1"/>
  <c r="D38" i="1"/>
</calcChain>
</file>

<file path=xl/sharedStrings.xml><?xml version="1.0" encoding="utf-8"?>
<sst xmlns="http://schemas.openxmlformats.org/spreadsheetml/2006/main" count="38" uniqueCount="32">
  <si>
    <t>Nombre de la entidad:</t>
  </si>
  <si>
    <t>Còdigo SIGEP:</t>
  </si>
  <si>
    <t>a. Carrera administrativa:</t>
  </si>
  <si>
    <t>Vacantes definitivas:</t>
  </si>
  <si>
    <t>Provisionales</t>
  </si>
  <si>
    <t>En encargo</t>
  </si>
  <si>
    <t>Sin proveer</t>
  </si>
  <si>
    <t>a. Asesor de carrera administrativa:</t>
  </si>
  <si>
    <t>Persona a cargo del reporte:</t>
  </si>
  <si>
    <t>Correo electrónico:</t>
  </si>
  <si>
    <t>PLAN ANUAL DE VACANTES</t>
  </si>
  <si>
    <r>
      <rPr>
        <b/>
        <sz val="11"/>
        <color rgb="FF00B050"/>
        <rFont val="Calibri"/>
        <family val="2"/>
        <scheme val="minor"/>
      </rPr>
      <t xml:space="preserve">Pregunta 3: </t>
    </r>
    <r>
      <rPr>
        <b/>
        <sz val="11"/>
        <color theme="1"/>
        <rFont val="Calibri"/>
        <family val="2"/>
        <scheme val="minor"/>
      </rPr>
      <t xml:space="preserve">Indique el número total de empleos (recuerde que los empleos hacen referencia a los cargos y no a personas) con que cuenta la entidad en su planta de personal, con corte a 31 de diciembre (recuerde que el total no puede ser superior a la respuesta de la pregunta 2), a nivel de: </t>
    </r>
  </si>
  <si>
    <t>b. Profesional de carrera administrativa:</t>
  </si>
  <si>
    <t>c. Técnico de carrera administrativa:</t>
  </si>
  <si>
    <t>d. Asistencial de carrera administrativa:</t>
  </si>
  <si>
    <t>f. Total (suma opción a+b+c+d+e):</t>
  </si>
  <si>
    <t>e. Otros de carrera administrativa (si aplica):</t>
  </si>
  <si>
    <t>Total de empleos aprobados en la norma:</t>
  </si>
  <si>
    <t>Total de empleos aprobados por asignación presupuestal:</t>
  </si>
  <si>
    <t>b. Libre nombramiento y remoción:</t>
  </si>
  <si>
    <t>Suma pregunta 6, 7 y 8</t>
  </si>
  <si>
    <r>
      <rPr>
        <b/>
        <sz val="11"/>
        <color rgb="FF00B050"/>
        <rFont val="Calibri"/>
        <family val="2"/>
        <scheme val="minor"/>
      </rPr>
      <t>Pregunta 7: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encargo en las vacancias definitivas</t>
    </r>
    <r>
      <rPr>
        <b/>
        <sz val="11"/>
        <color theme="1"/>
        <rFont val="Calibri"/>
        <family val="2"/>
        <scheme val="minor"/>
      </rPr>
      <t xml:space="preserve"> por cada nivel jerárquico:</t>
    </r>
  </si>
  <si>
    <r>
      <rPr>
        <b/>
        <sz val="11"/>
        <color rgb="FF00B050"/>
        <rFont val="Calibri"/>
        <family val="2"/>
        <scheme val="minor"/>
      </rPr>
      <t>Pregunta 6: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provisionalidad de las vacancias definitivas</t>
    </r>
    <r>
      <rPr>
        <b/>
        <sz val="11"/>
        <color theme="1"/>
        <rFont val="Calibri"/>
        <family val="2"/>
        <scheme val="minor"/>
      </rPr>
      <t xml:space="preserve"> por cada nivel jerarquico:</t>
    </r>
  </si>
  <si>
    <r>
      <rPr>
        <b/>
        <sz val="11"/>
        <color rgb="FF00B050"/>
        <rFont val="Calibri"/>
        <family val="2"/>
        <scheme val="minor"/>
      </rPr>
      <t xml:space="preserve">Pregunta 5: </t>
    </r>
    <r>
      <rPr>
        <b/>
        <sz val="11"/>
        <color theme="1"/>
        <rFont val="Calibri"/>
        <family val="2"/>
        <scheme val="minor"/>
      </rPr>
      <t xml:space="preserve">Del número total de empleos de carrera administrativa registrados en el literal a) de la pregunta 3, indique, con corte a 31 de diciembre, el </t>
    </r>
    <r>
      <rPr>
        <b/>
        <u/>
        <sz val="11"/>
        <color rgb="FFC00000"/>
        <rFont val="Calibri"/>
        <family val="2"/>
        <scheme val="minor"/>
      </rPr>
      <t>número de ellos que se encuentran en vacancia definitiva</t>
    </r>
    <r>
      <rPr>
        <b/>
        <sz val="11"/>
        <color theme="1"/>
        <rFont val="Calibri"/>
        <family val="2"/>
        <scheme val="minor"/>
      </rPr>
      <t xml:space="preserve"> (no incluye vacancias temporales por situaciones administrativas) para cada uno de los siguientes niveles jerárquicos (recuerde que los empleos hacen referencia a los cargos y no a personas) 
Nota: Recuerde que la suma no puede ser superior al número registrado en el literal a de la pregunta 3.</t>
    </r>
  </si>
  <si>
    <r>
      <rPr>
        <b/>
        <sz val="11"/>
        <color rgb="FF00B050"/>
        <rFont val="Calibri"/>
        <family val="2"/>
        <scheme val="minor"/>
      </rPr>
      <t>Pregunta 4:</t>
    </r>
    <r>
      <rPr>
        <b/>
        <sz val="11"/>
        <color theme="1"/>
        <rFont val="Calibri"/>
        <family val="2"/>
        <scheme val="minor"/>
      </rPr>
      <t xml:space="preserve"> Indique el </t>
    </r>
    <r>
      <rPr>
        <b/>
        <u/>
        <sz val="11"/>
        <color rgb="FFC00000"/>
        <rFont val="Calibri"/>
        <family val="2"/>
        <scheme val="minor"/>
      </rPr>
      <t>número total de empleos de carrera administrativa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(recuerde que los empleos hacen referencia a los cargos y no a personas) , por nivel jerárquico, con corte a 31 de diciembre, cuyo número total no puede ser superior al número registrado en el literal a) de la pregunta 3</t>
    </r>
  </si>
  <si>
    <r>
      <rPr>
        <b/>
        <sz val="11"/>
        <color rgb="FF00B050"/>
        <rFont val="Calibri"/>
        <family val="2"/>
        <scheme val="minor"/>
      </rPr>
      <t xml:space="preserve">Pregunta 1: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empleos aprobados en la norma</t>
    </r>
    <r>
      <rPr>
        <b/>
        <sz val="11"/>
        <rFont val="Calibri"/>
        <family val="2"/>
        <scheme val="minor"/>
      </rPr>
      <t xml:space="preserve"> por medio de la cual se le asigna la planta de personal a su entidad con corte a 31 de diciembre (recuerde que los empleos hacen referencia a los cargos y no a las personas)</t>
    </r>
  </si>
  <si>
    <r>
      <t xml:space="preserve">Pregunta 2: </t>
    </r>
    <r>
      <rPr>
        <b/>
        <sz val="11"/>
        <rFont val="Calibri"/>
        <family val="2"/>
        <scheme val="minor"/>
      </rPr>
      <t>Del total de empleos aprobados en la norma (relacionados en la pregunta 1)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ellos que a 31 de diciembre contaban con asignación presupuestal</t>
    </r>
    <r>
      <rPr>
        <b/>
        <sz val="11"/>
        <rFont val="Calibri"/>
        <family val="2"/>
        <scheme val="minor"/>
      </rPr>
      <t xml:space="preserve"> (es decir, cargos que contaban con los recursos en el presupuesto de la entidad para pagar los gastos de nómina y demás gastos asociados a la misma).</t>
    </r>
  </si>
  <si>
    <r>
      <rPr>
        <b/>
        <sz val="11"/>
        <color rgb="FF00B050"/>
        <rFont val="Calibri"/>
        <family val="2"/>
        <scheme val="minor"/>
      </rPr>
      <t>Pregunta 8:</t>
    </r>
    <r>
      <rPr>
        <b/>
        <sz val="11"/>
        <color theme="1"/>
        <rFont val="Calibri"/>
        <family val="2"/>
        <scheme val="minor"/>
      </rPr>
      <t xml:space="preserve"> Reporte el </t>
    </r>
    <r>
      <rPr>
        <b/>
        <u/>
        <sz val="11"/>
        <color rgb="FFC00000"/>
        <rFont val="Calibri"/>
        <family val="2"/>
        <scheme val="minor"/>
      </rPr>
      <t>número total de cargos de carrera administrativa sin proveer (no hay personas ocupando el cargo), de las vacantes definitivas</t>
    </r>
    <r>
      <rPr>
        <b/>
        <sz val="11"/>
        <color theme="1"/>
        <rFont val="Calibri"/>
        <family val="2"/>
        <scheme val="minor"/>
      </rPr>
      <t>, con corte a 31 de diciembre:</t>
    </r>
  </si>
  <si>
    <t>CORNARE</t>
  </si>
  <si>
    <t>Ana Patricia Zuluaga Giraldo</t>
  </si>
  <si>
    <t>pzuluaga@cornare.gov.co</t>
  </si>
  <si>
    <t>PLAN ANUAL DE VACANTES A ENERO 31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</si>
</sst>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topLeftCell="A32" zoomScale="120" zoomScaleNormal="120" workbookViewId="0">
      <selection activeCell="E36" sqref="E36"/>
    </sheetView>
  </sheetViews>
  <sheetFormatPr baseColWidth="10" defaultRowHeight="15" x14ac:dyDescent="0.25"/>
  <cols>
    <col min="1" max="1" width="41" customWidth="1"/>
    <col min="2" max="2" width="35.5703125" customWidth="1"/>
    <col min="3" max="3" width="29.42578125" customWidth="1"/>
    <col min="4" max="4" width="35.28515625" customWidth="1"/>
    <col min="5" max="7" width="28.5703125" customWidth="1"/>
  </cols>
  <sheetData>
    <row r="1" spans="1:13" ht="21.75" thickBot="1" x14ac:dyDescent="0.4">
      <c r="A1" s="26" t="s">
        <v>10</v>
      </c>
      <c r="B1" s="27"/>
      <c r="C1" s="27"/>
      <c r="D1" s="27"/>
      <c r="E1" s="27"/>
      <c r="F1" s="27"/>
      <c r="G1" s="28"/>
    </row>
    <row r="3" spans="1:13" x14ac:dyDescent="0.25">
      <c r="A3" s="1" t="s">
        <v>1</v>
      </c>
      <c r="B3" s="32" t="s">
        <v>31</v>
      </c>
      <c r="C3" s="32"/>
      <c r="D3" s="32"/>
      <c r="E3" s="32"/>
      <c r="F3" s="32"/>
      <c r="G3" s="32"/>
    </row>
    <row r="4" spans="1:13" x14ac:dyDescent="0.25">
      <c r="A4" s="1" t="s">
        <v>0</v>
      </c>
      <c r="B4" s="32" t="s">
        <v>28</v>
      </c>
      <c r="C4" s="32"/>
      <c r="D4" s="32"/>
      <c r="E4" s="32"/>
      <c r="F4" s="32"/>
      <c r="G4" s="32"/>
    </row>
    <row r="5" spans="1:13" x14ac:dyDescent="0.25">
      <c r="A5" s="1" t="s">
        <v>8</v>
      </c>
      <c r="B5" s="32" t="s">
        <v>29</v>
      </c>
      <c r="C5" s="32"/>
      <c r="D5" s="32"/>
      <c r="E5" s="32"/>
      <c r="F5" s="32"/>
      <c r="G5" s="32"/>
    </row>
    <row r="6" spans="1:13" x14ac:dyDescent="0.25">
      <c r="A6" s="1" t="s">
        <v>9</v>
      </c>
      <c r="B6" s="32" t="s">
        <v>30</v>
      </c>
      <c r="C6" s="32"/>
      <c r="D6" s="32"/>
      <c r="E6" s="32"/>
      <c r="F6" s="32"/>
      <c r="G6" s="32"/>
    </row>
    <row r="9" spans="1:13" ht="65.25" customHeight="1" x14ac:dyDescent="0.25">
      <c r="A9" s="31" t="s">
        <v>25</v>
      </c>
      <c r="B9" s="31"/>
      <c r="C9" s="15"/>
      <c r="D9" s="8"/>
    </row>
    <row r="10" spans="1:13" x14ac:dyDescent="0.25">
      <c r="A10" s="2" t="s">
        <v>17</v>
      </c>
      <c r="B10" s="12">
        <v>223</v>
      </c>
      <c r="C10" s="29" t="str">
        <f>+IF(B10=0,"ERROR: el total de empleos aprobados por norma no puede ser cero","Reporte correcto")</f>
        <v>Reporte correcto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21"/>
      <c r="B11" s="23"/>
      <c r="C11" s="22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4"/>
    </row>
    <row r="13" spans="1:13" ht="81.75" customHeight="1" x14ac:dyDescent="0.25">
      <c r="A13" s="35" t="s">
        <v>26</v>
      </c>
      <c r="B13" s="31"/>
    </row>
    <row r="14" spans="1:13" ht="30" x14ac:dyDescent="0.25">
      <c r="A14" s="19" t="s">
        <v>18</v>
      </c>
      <c r="B14" s="13">
        <v>223</v>
      </c>
      <c r="C14" s="36" t="str">
        <f>+IF(OR(B14&gt;B10,B14=0),"ERROR: el total de empleos aprobados por asignación presupuestal no puede ser cero ni superior al total de empleos aprobados por norma (respuesta de la pregunta 1)","Reporte correcto")</f>
        <v>Reporte correcto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4"/>
    </row>
    <row r="17" spans="1:13" ht="77.25" customHeight="1" x14ac:dyDescent="0.25">
      <c r="A17" s="31" t="s">
        <v>11</v>
      </c>
      <c r="B17" s="31"/>
      <c r="C17" s="33"/>
      <c r="D17" s="34"/>
    </row>
    <row r="18" spans="1:13" x14ac:dyDescent="0.25">
      <c r="A18" s="2" t="s">
        <v>2</v>
      </c>
      <c r="B18" s="12">
        <v>201</v>
      </c>
      <c r="C18" s="24" t="str">
        <f>+IF(B18&gt;B14,"ERROR: el total de empleos de carrera administrativa no puede ser superior al total de empleos aprobados por asignación presupuestal (respuesta de la pregunta 2)","Reporte correcto")</f>
        <v>Reporte correcto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2" t="s">
        <v>19</v>
      </c>
      <c r="B19" s="12">
        <v>22</v>
      </c>
      <c r="C19" s="24" t="str">
        <f>+IF(SUM(B18:B19)&gt;B14,"ERROR: la suma de empleos de carrera administrativa y libre nombramiento no puede ser superior al total de cargos aprobados por asignación presupuestal (respuesta de la pregunta 2)","Reporte correcto")</f>
        <v>Reporte correcto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2" spans="1:13" ht="77.25" customHeight="1" x14ac:dyDescent="0.25">
      <c r="A22" s="31" t="s">
        <v>24</v>
      </c>
      <c r="B22" s="31"/>
      <c r="C22" s="15"/>
      <c r="D22" s="8"/>
    </row>
    <row r="23" spans="1:13" x14ac:dyDescent="0.25">
      <c r="A23" s="2" t="s">
        <v>7</v>
      </c>
      <c r="B23" s="12">
        <v>0</v>
      </c>
      <c r="C23" s="16"/>
      <c r="D23" s="3"/>
    </row>
    <row r="24" spans="1:13" x14ac:dyDescent="0.25">
      <c r="A24" s="2" t="s">
        <v>12</v>
      </c>
      <c r="B24" s="12">
        <v>115</v>
      </c>
      <c r="C24" s="16"/>
      <c r="D24" s="3"/>
    </row>
    <row r="25" spans="1:13" x14ac:dyDescent="0.25">
      <c r="A25" s="2" t="s">
        <v>13</v>
      </c>
      <c r="B25" s="12">
        <v>47</v>
      </c>
      <c r="C25" s="16"/>
      <c r="D25" s="3"/>
    </row>
    <row r="26" spans="1:13" x14ac:dyDescent="0.25">
      <c r="A26" s="2" t="s">
        <v>14</v>
      </c>
      <c r="B26" s="12">
        <v>39</v>
      </c>
      <c r="C26" s="16"/>
      <c r="D26" s="3"/>
    </row>
    <row r="27" spans="1:13" x14ac:dyDescent="0.25">
      <c r="A27" s="2" t="s">
        <v>16</v>
      </c>
      <c r="B27" s="12">
        <v>0</v>
      </c>
      <c r="C27" s="16"/>
      <c r="D27" s="3"/>
    </row>
    <row r="28" spans="1:13" x14ac:dyDescent="0.25">
      <c r="A28" s="2" t="s">
        <v>15</v>
      </c>
      <c r="B28" s="5">
        <f>+SUM($B$23:$B$27)</f>
        <v>201</v>
      </c>
      <c r="C28" s="29" t="str">
        <f>+IF(B28&lt;&gt;B18,"ERROR: la suma de los empleos de carrera administrativa por nivel jerárquico (respuesta de la pregunta 4f) debe ser igual a lo reportado en la Pregunta 3a","Reporte correcto")</f>
        <v>Reporte correcto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1" spans="1:13" ht="240" x14ac:dyDescent="0.25">
      <c r="A31" s="2"/>
      <c r="B31" s="11" t="s">
        <v>23</v>
      </c>
      <c r="C31" s="11"/>
      <c r="D31" s="10"/>
      <c r="E31" s="11" t="s">
        <v>22</v>
      </c>
      <c r="F31" s="11" t="s">
        <v>21</v>
      </c>
      <c r="G31" s="11" t="s">
        <v>27</v>
      </c>
    </row>
    <row r="32" spans="1:13" x14ac:dyDescent="0.25">
      <c r="A32" s="2"/>
      <c r="B32" s="7" t="s">
        <v>3</v>
      </c>
      <c r="C32" s="7"/>
      <c r="D32" s="9" t="s">
        <v>20</v>
      </c>
      <c r="E32" s="7" t="s">
        <v>4</v>
      </c>
      <c r="F32" s="7" t="s">
        <v>5</v>
      </c>
      <c r="G32" s="7" t="s">
        <v>6</v>
      </c>
    </row>
    <row r="33" spans="1:7" ht="48.75" customHeight="1" x14ac:dyDescent="0.25">
      <c r="A33" s="20" t="s">
        <v>7</v>
      </c>
      <c r="B33" s="13">
        <v>0</v>
      </c>
      <c r="C33" s="17" t="str">
        <f>+IF(B33&gt;B23,"ERROR: este valor no puede ser mayor al de la pregunta 4a","Reporte correcto")</f>
        <v>Reporte correcto</v>
      </c>
      <c r="D33" s="14">
        <f>+IF(SUM(E33:G33)&lt;&gt;B33,"ERROR: esta suma debe ser igual al total de vacantes definitivas para este nivel jeràrquico",SUM(E33:G33))</f>
        <v>0</v>
      </c>
      <c r="E33" s="13">
        <v>0</v>
      </c>
      <c r="F33" s="13">
        <v>0</v>
      </c>
      <c r="G33" s="13">
        <v>0</v>
      </c>
    </row>
    <row r="34" spans="1:7" ht="48.75" customHeight="1" x14ac:dyDescent="0.25">
      <c r="A34" s="20" t="s">
        <v>12</v>
      </c>
      <c r="B34" s="13">
        <v>27</v>
      </c>
      <c r="C34" s="17" t="str">
        <f>+IF(B34&gt;B24,"ERROR: este valor no puede ser mayor al de la pregunta 4b","Reporte correcto")</f>
        <v>Reporte correcto</v>
      </c>
      <c r="D34" s="14">
        <f t="shared" ref="D34:D35" si="0">+IF(SUM(E34:G34)&lt;&gt;B34,"ERROR: esta suma debe ser igual al total de vacantes definitivas para este nivel jeràrquico",SUM(E34:G34))</f>
        <v>27</v>
      </c>
      <c r="E34" s="13">
        <v>11</v>
      </c>
      <c r="F34" s="13">
        <v>16</v>
      </c>
      <c r="G34" s="13">
        <v>0</v>
      </c>
    </row>
    <row r="35" spans="1:7" ht="48.75" customHeight="1" x14ac:dyDescent="0.25">
      <c r="A35" s="20" t="s">
        <v>13</v>
      </c>
      <c r="B35" s="13">
        <v>12</v>
      </c>
      <c r="C35" s="17" t="str">
        <f>+IF(B35&gt;B25,"ERROR: este valor no puede ser mayor al de la pregunta 4c","Reporte correcto")</f>
        <v>Reporte correcto</v>
      </c>
      <c r="D35" s="14">
        <f t="shared" si="0"/>
        <v>12</v>
      </c>
      <c r="E35" s="13">
        <v>6</v>
      </c>
      <c r="F35" s="13">
        <v>6</v>
      </c>
      <c r="G35" s="13">
        <v>0</v>
      </c>
    </row>
    <row r="36" spans="1:7" ht="48.75" customHeight="1" x14ac:dyDescent="0.25">
      <c r="A36" s="20" t="s">
        <v>14</v>
      </c>
      <c r="B36" s="13">
        <v>5</v>
      </c>
      <c r="C36" s="17" t="str">
        <f>+IF(B36&gt;B26,"ERROR: este valor no puede ser mayor al de la pregunta 4d","Reporte correcto")</f>
        <v>Reporte correcto</v>
      </c>
      <c r="D36" s="14">
        <f>+IF(SUM(E36:G36)&lt;&gt;B36,"ERROR: esta suma debe ser igual al total de vacantes definitivas para este nivel jeràrquico",SUM(E36:G36))</f>
        <v>5</v>
      </c>
      <c r="E36" s="13">
        <v>5</v>
      </c>
      <c r="F36" s="13">
        <v>0</v>
      </c>
      <c r="G36" s="13">
        <v>0</v>
      </c>
    </row>
    <row r="37" spans="1:7" ht="48.75" customHeight="1" x14ac:dyDescent="0.25">
      <c r="A37" s="20" t="s">
        <v>16</v>
      </c>
      <c r="B37" s="13">
        <v>0</v>
      </c>
      <c r="C37" s="17" t="str">
        <f>+IF(B37&gt;B27,"ERROR: este valor no puede ser mayor al de la pregunta 4e","Reporte correcto")</f>
        <v>Reporte correcto</v>
      </c>
      <c r="D37" s="14">
        <f>+IF(SUM(E37:G37)&lt;&gt;B37,"ERROR: esta suma debe ser igual al total de vacantes definitivas para este nivel jeràrquico",SUM(E37:G37))</f>
        <v>0</v>
      </c>
      <c r="E37" s="13">
        <v>0</v>
      </c>
      <c r="F37" s="13">
        <v>0</v>
      </c>
      <c r="G37" s="13">
        <v>0</v>
      </c>
    </row>
    <row r="38" spans="1:7" ht="48.75" customHeight="1" x14ac:dyDescent="0.25">
      <c r="A38" s="20" t="s">
        <v>15</v>
      </c>
      <c r="B38" s="6">
        <f>+SUM(B33:B37)</f>
        <v>44</v>
      </c>
      <c r="C38" s="17" t="str">
        <f>+IF(B38&gt;B28,"ERROR: este valor no puede ser mayor al de la pregunta 4f","Reporte correcto")</f>
        <v>Reporte correcto</v>
      </c>
      <c r="D38" s="14">
        <f>+IF(SUM(E38:G38)&lt;&gt;B38,"ERROR: esta suma debe ser igual al total de vacantes definitivas",SUM(E38:G38))</f>
        <v>44</v>
      </c>
      <c r="E38" s="6">
        <f t="shared" ref="E38" si="1">+SUM(E33:E37)</f>
        <v>22</v>
      </c>
      <c r="F38" s="6">
        <f>+SUM(F33:F37)</f>
        <v>22</v>
      </c>
      <c r="G38" s="6">
        <f>+SUM(G33:G37)</f>
        <v>0</v>
      </c>
    </row>
  </sheetData>
  <sheetProtection password="E8D3" sheet="1" objects="1" scenarios="1"/>
  <mergeCells count="15">
    <mergeCell ref="C19:M19"/>
    <mergeCell ref="A1:G1"/>
    <mergeCell ref="C28:M28"/>
    <mergeCell ref="C10:M10"/>
    <mergeCell ref="A9:B9"/>
    <mergeCell ref="A17:B17"/>
    <mergeCell ref="A22:B22"/>
    <mergeCell ref="B4:G4"/>
    <mergeCell ref="B3:G3"/>
    <mergeCell ref="C17:D17"/>
    <mergeCell ref="B5:G5"/>
    <mergeCell ref="B6:G6"/>
    <mergeCell ref="A13:B13"/>
    <mergeCell ref="C14:M14"/>
    <mergeCell ref="C18:M18"/>
  </mergeCells>
  <conditionalFormatting sqref="C10:C11">
    <cfRule type="cellIs" dxfId="28" priority="34" operator="equal">
      <formula>"ERROR: el total de empleos aprobados por norma no puede ser cero"</formula>
    </cfRule>
  </conditionalFormatting>
  <conditionalFormatting sqref="C10:C11">
    <cfRule type="cellIs" dxfId="27" priority="33" operator="equal">
      <formula>"Reporte correcto"</formula>
    </cfRule>
  </conditionalFormatting>
  <conditionalFormatting sqref="C28">
    <cfRule type="cellIs" dxfId="26" priority="29" operator="equal">
      <formula>"Reporte correcto"</formula>
    </cfRule>
    <cfRule type="cellIs" dxfId="25" priority="30" operator="equal">
      <formula>"ERROR: la suma de los empleos de carrera administrativa por nivel jerárquico (respuesta de la pregunta 4f) debe ser igual a lo reportado en la Pregunta 3a"</formula>
    </cfRule>
  </conditionalFormatting>
  <conditionalFormatting sqref="D33:D37">
    <cfRule type="cellIs" dxfId="24" priority="28" operator="equal">
      <formula>"ERROR: esta suma debe ser igual al total de vacantes definitivas para este nivel jeràrquico"</formula>
    </cfRule>
  </conditionalFormatting>
  <conditionalFormatting sqref="C33:C38">
    <cfRule type="cellIs" dxfId="23" priority="23" operator="equal">
      <formula>"Reporte correcto"</formula>
    </cfRule>
  </conditionalFormatting>
  <conditionalFormatting sqref="B33">
    <cfRule type="cellIs" dxfId="22" priority="24" operator="greaterThan">
      <formula>$B$23</formula>
    </cfRule>
  </conditionalFormatting>
  <conditionalFormatting sqref="D38">
    <cfRule type="cellIs" dxfId="21" priority="22" operator="equal">
      <formula>"ERROR: esta suma debe ser igual al total de vacantes definitivas"</formula>
    </cfRule>
  </conditionalFormatting>
  <conditionalFormatting sqref="B34">
    <cfRule type="cellIs" dxfId="20" priority="21" operator="greaterThan">
      <formula>$B$24</formula>
    </cfRule>
  </conditionalFormatting>
  <conditionalFormatting sqref="B35">
    <cfRule type="cellIs" dxfId="19" priority="20" operator="greaterThan">
      <formula>$B$25</formula>
    </cfRule>
  </conditionalFormatting>
  <conditionalFormatting sqref="B36">
    <cfRule type="cellIs" dxfId="18" priority="19" operator="greaterThan">
      <formula>$B$26</formula>
    </cfRule>
  </conditionalFormatting>
  <conditionalFormatting sqref="B37">
    <cfRule type="cellIs" dxfId="17" priority="18" operator="greaterThan">
      <formula>$B$27</formula>
    </cfRule>
  </conditionalFormatting>
  <conditionalFormatting sqref="B38">
    <cfRule type="cellIs" dxfId="16" priority="17" operator="greaterThan">
      <formula>$B$28</formula>
    </cfRule>
  </conditionalFormatting>
  <conditionalFormatting sqref="B10:B11">
    <cfRule type="cellIs" dxfId="15" priority="16" operator="greaterThan">
      <formula>#REF!</formula>
    </cfRule>
  </conditionalFormatting>
  <conditionalFormatting sqref="B28">
    <cfRule type="cellIs" dxfId="14" priority="14" operator="greaterThan">
      <formula>$B$18</formula>
    </cfRule>
  </conditionalFormatting>
  <conditionalFormatting sqref="C14">
    <cfRule type="cellIs" dxfId="13" priority="13" operator="equal">
      <formula>"ERROR: el total de empleos aprobados por asignación presupuestal no puede ser cero ni superior al total de empleos aprobados por norma (respuesta de la pregunta 1)"</formula>
    </cfRule>
  </conditionalFormatting>
  <conditionalFormatting sqref="C14:M14">
    <cfRule type="cellIs" dxfId="12" priority="12" operator="equal">
      <formula>"Reporte correcto"</formula>
    </cfRule>
  </conditionalFormatting>
  <conditionalFormatting sqref="C18:M18">
    <cfRule type="cellIs" dxfId="11" priority="10" operator="equal">
      <formula>"Reporte correcto"</formula>
    </cfRule>
    <cfRule type="cellIs" dxfId="10" priority="11" operator="equal">
      <formula>"ERROR: el total de empleos de carrera administrativa no puede ser superior al total de empleos aprobados por asignación presupuestal (respuesta de la pregunta 2)"</formula>
    </cfRule>
  </conditionalFormatting>
  <conditionalFormatting sqref="C33">
    <cfRule type="cellIs" dxfId="9" priority="25" operator="equal">
      <formula>"ERROR: este valor no puede ser mayor al de la pregunta 4a"</formula>
    </cfRule>
  </conditionalFormatting>
  <conditionalFormatting sqref="C34">
    <cfRule type="cellIs" dxfId="8" priority="9" operator="equal">
      <formula>"ERROR: este valor no puede ser mayor al de la pregunta 4b"</formula>
    </cfRule>
  </conditionalFormatting>
  <conditionalFormatting sqref="C35">
    <cfRule type="cellIs" dxfId="7" priority="8" operator="equal">
      <formula>"ERROR: este valor no puede ser mayor al de la pregunta 4c"</formula>
    </cfRule>
  </conditionalFormatting>
  <conditionalFormatting sqref="C36">
    <cfRule type="cellIs" dxfId="6" priority="7" operator="equal">
      <formula>"ERROR: este valor no puede ser mayor al de la pregunta 4d"</formula>
    </cfRule>
  </conditionalFormatting>
  <conditionalFormatting sqref="C37">
    <cfRule type="cellIs" dxfId="5" priority="6" operator="equal">
      <formula>"ERROR: este valor no puede ser mayor al de la pregunta 4e"</formula>
    </cfRule>
  </conditionalFormatting>
  <conditionalFormatting sqref="C38">
    <cfRule type="cellIs" dxfId="4" priority="5" operator="equal">
      <formula>"ERROR: este valor no puede ser mayor al de la pregunta 4f"</formula>
    </cfRule>
  </conditionalFormatting>
  <conditionalFormatting sqref="B14">
    <cfRule type="cellIs" dxfId="3" priority="4" operator="greaterThan">
      <formula>$B$10</formula>
    </cfRule>
  </conditionalFormatting>
  <conditionalFormatting sqref="B18">
    <cfRule type="cellIs" dxfId="2" priority="3" operator="greaterThan">
      <formula>$B$14</formula>
    </cfRule>
  </conditionalFormatting>
  <conditionalFormatting sqref="C19:M19">
    <cfRule type="cellIs" dxfId="1" priority="1" operator="equal">
      <formula>"Reporte correcto"</formula>
    </cfRule>
    <cfRule type="cellIs" dxfId="0" priority="2" operator="equal">
      <formula>"ERROR: la suma de empleos de carrera administrativa y libre nombramiento no puede ser superior al total de cargos aprobados por asignación presupuestal (respuesta de la pregunta 2)"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BARON BAQUERO</dc:creator>
  <cp:lastModifiedBy>ANA PATRICIA  ZULUAGA GIRALDO</cp:lastModifiedBy>
  <dcterms:created xsi:type="dcterms:W3CDTF">2019-03-17T15:14:06Z</dcterms:created>
  <dcterms:modified xsi:type="dcterms:W3CDTF">2021-02-22T16:17:18Z</dcterms:modified>
</cp:coreProperties>
</file>